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Предложение " sheetId="1" r:id="rId1"/>
    <sheet name="Информации об организации" sheetId="2" r:id="rId2"/>
    <sheet name="Показатели деятельности на 2019" sheetId="3" r:id="rId3"/>
    <sheet name="Тарифы на 2019 год" sheetId="4" r:id="rId4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E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135162,06-(135162,06 нвв- 12808,76 выпад-8971,97 капвлож -516,16 выпл. соц хра- 2372,03налог на приб)=135162,06-110493,14=24668,92
</t>
        </r>
      </text>
    </comment>
    <comment ref="E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24668,92+амортиз.  
19087,35+налоги 3119,76=46876,03</t>
        </r>
      </text>
    </comment>
    <comment ref="F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20713,82+23708,82амортиз.+  
налоги 3955,67
+ 1581,01
 налог на приб=49959,32
</t>
        </r>
      </text>
    </comment>
    <comment ref="F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142423,09-(142423,09 нвв- 12808,76 выпад-5450,61
 капвлож -873,44 выпл. соц хра-1581,01 налог на приб)=142423,09-121709,27
(себестоимость)= 20713,82
</t>
        </r>
      </text>
    </comment>
    <comment ref="E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135162,06-нвв +58528,19 затраты на пок. Потерь=193690,25</t>
        </r>
      </text>
    </comment>
    <comment ref="F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142423,09-нвв +57582,66 затраты на пок. Потерь=200005,75
</t>
        </r>
      </text>
    </comment>
    <comment ref="D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124432,58-нвв +41855,38 затраты на пок. Потерь=166287,96</t>
        </r>
      </text>
    </comment>
    <comment ref="D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124432,58-(124432,58 нвв- 5482,25 выпад-8943,11 капвлож -794,04 выпл. соц хра- 2434,294налог на приб)=124432,58-106778,89=17653,69</t>
        </r>
      </text>
    </comment>
    <comment ref="D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17653,69+амортиз.  
17408,19+налоги 2595,05=37656,93
</t>
        </r>
      </text>
    </comment>
  </commentList>
</comments>
</file>

<file path=xl/sharedStrings.xml><?xml version="1.0" encoding="utf-8"?>
<sst xmlns="http://schemas.openxmlformats.org/spreadsheetml/2006/main" count="170" uniqueCount="137">
  <si>
    <t>Приложение</t>
  </si>
  <si>
    <t>(в ред. Постановления Правительства РФ</t>
  </si>
  <si>
    <t>от 09.08.2014 № 787)</t>
  </si>
  <si>
    <t>(форма)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</si>
  <si>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</si>
  <si>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</si>
  <si>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</si>
  <si>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</si>
  <si>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</si>
  <si>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</si>
  <si>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АО « АЭСК»</t>
  </si>
  <si>
    <t>к стандартам раскрытия информации</t>
  </si>
  <si>
    <t xml:space="preserve"> субъектами оптового и розничных </t>
  </si>
  <si>
    <t>рынков электрической энергии</t>
  </si>
  <si>
    <t>Приложение № 1</t>
  </si>
  <si>
    <t>Раздел 1. Информация об организации</t>
  </si>
  <si>
    <t>Место нахождения   Тульская область, г.Алексин, ул.Тургенева, д. 34</t>
  </si>
  <si>
    <t>Фактический адрес   Тульская область, г.Алексин, ул.Тургенева, д. 34</t>
  </si>
  <si>
    <t>ИНН         7111026984</t>
  </si>
  <si>
    <t>КПП         711101001</t>
  </si>
  <si>
    <t>Ф.И.О.   руководителя    Конушкин Игорь Борисович</t>
  </si>
  <si>
    <t>Адрес электронной почты   info@alesk.ru</t>
  </si>
  <si>
    <t>Контактный телефон   8-48753-4 02 17</t>
  </si>
  <si>
    <t>Факс   8-48753 4 02 17</t>
  </si>
  <si>
    <t>к предложению о размере цен</t>
  </si>
  <si>
    <t xml:space="preserve"> (тарифов), долгосрочных </t>
  </si>
  <si>
    <t>параметров регулирования</t>
  </si>
  <si>
    <r>
      <t xml:space="preserve">Полное наименование  </t>
    </r>
    <r>
      <rPr>
        <b/>
        <sz val="12"/>
        <color indexed="8"/>
        <rFont val="Times New Roman"/>
        <family val="1"/>
      </rPr>
      <t xml:space="preserve"> Акционерное общество « Алексинская электросетевая крмпания»</t>
    </r>
  </si>
  <si>
    <r>
      <t xml:space="preserve">Сокращенное наименование  </t>
    </r>
    <r>
      <rPr>
        <b/>
        <sz val="12"/>
        <color indexed="8"/>
        <rFont val="Times New Roman"/>
        <family val="1"/>
      </rPr>
      <t xml:space="preserve">  АО « АЭСК»</t>
    </r>
  </si>
  <si>
    <t>Акционерное общество « Алексинская электросетевая компания»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</si>
  <si>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</si>
  <si>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</si>
  <si>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</si>
  <si>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</si>
  <si>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</si>
  <si>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</si>
  <si>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</si>
  <si>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</si>
  <si>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</si>
  <si>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</si>
  <si>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</si>
  <si>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</si>
  <si>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</si>
  <si>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</si>
  <si>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</si>
  <si>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</si>
  <si>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</si>
  <si>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</si>
  <si>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</si>
  <si>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</si>
  <si>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</si>
  <si>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</si>
  <si>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</si>
  <si>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</si>
  <si>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</si>
  <si>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</si>
  <si>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</si>
  <si>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0"/>
        <rFont val="Times New Roman"/>
        <family val="1"/>
      </rPr>
      <t>2</t>
    </r>
  </si>
  <si>
    <t>МВт</t>
  </si>
  <si>
    <t>х</t>
  </si>
  <si>
    <t>3.2.</t>
  </si>
  <si>
    <r>
      <t xml:space="preserve">Расчетный объем услуг в части обеспечения надежности </t>
    </r>
    <r>
      <rPr>
        <vertAlign val="superscript"/>
        <sz val="10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</si>
  <si>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</si>
  <si>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</si>
  <si>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0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</si>
  <si>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</si>
  <si>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10"/>
        <rFont val="Times New Roman"/>
        <family val="1"/>
      </rPr>
      <t>3</t>
    </r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</si>
  <si>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</si>
  <si>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</si>
  <si>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</si>
  <si>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</si>
  <si>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</si>
  <si>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0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</si>
  <si>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</si>
  <si>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0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</si>
  <si>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</si>
  <si>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0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</si>
  <si>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</si>
  <si>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</si>
  <si>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</si>
  <si>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</si>
  <si>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</si>
  <si>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</si>
  <si>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</si>
  <si>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</si>
  <si>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</si>
  <si>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неподконтрольные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 </t>
    </r>
    <r>
      <rPr>
        <vertAlign val="superscript"/>
        <sz val="10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</si>
  <si>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</si>
  <si>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</si>
  <si>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</si>
  <si>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</si>
  <si>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</si>
  <si>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</si>
  <si>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</si>
  <si>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0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</si>
  <si>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</si>
  <si>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0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</si>
  <si>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</si>
  <si>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</si>
  <si>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</si>
  <si>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</si>
  <si>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</si>
  <si>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</si>
  <si>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</si>
  <si>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</si>
  <si>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</si>
  <si>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</si>
  <si>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</si>
  <si>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</si>
  <si>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</si>
  <si>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</si>
  <si>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</si>
  <si>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</si>
  <si>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</si>
  <si>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</si>
  <si>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</si>
  <si>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</si>
  <si>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</si>
  <si>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</si>
  <si>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</si>
  <si>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1-е полу-годие</t>
  </si>
  <si>
    <t>2-е полу-годие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</si>
  <si>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</si>
  <si>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</si>
  <si>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</si>
  <si>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</si>
  <si>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 расхода (потерь)</t>
  </si>
  <si>
    <t>руб./МВт·ч</t>
  </si>
  <si>
    <t>одноставочный тариф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</si>
  <si>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</si>
  <si>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Главный бухгалтер</t>
  </si>
  <si>
    <t>Толстых Л.И.</t>
  </si>
  <si>
    <t>Исполнитель: Чиркова Т.Д.</t>
  </si>
  <si>
    <t>экономист (48753) 41281</t>
  </si>
  <si>
    <t xml:space="preserve"> </t>
  </si>
  <si>
    <t xml:space="preserve">Ораслевое тарифное соглашение в жилищно-коммунальном хозяйстве Российской Федерации на 2017-2019 годы от 08.12.2016 г.
</t>
  </si>
  <si>
    <t>Распоряжение Правительства Тульской области №493-р от 27.06.2016; Распоряжение 685-р от 27.10.2017г. о внесении изменений в распоряжение правительства Тульской области от 27.06.2016г. № 493-р;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</si>
</sst>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"/>
      <color theme="1"/>
      <name val="Times New Roman"/>
      <family val="1"/>
    </font>
    <font>
      <u val="single"/>
      <sz val="11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 indent="15"/>
    </xf>
    <xf numFmtId="0" fontId="55" fillId="0" borderId="0" xfId="0" applyFont="1" applyAlignment="1">
      <alignment horizontal="left" vertical="center" indent="15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5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6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1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6" fillId="0" borderId="14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/>
    </xf>
    <xf numFmtId="0" fontId="18" fillId="0" borderId="14" xfId="52" applyFont="1" applyBorder="1" applyAlignment="1">
      <alignment horizontal="center" wrapText="1"/>
      <protection/>
    </xf>
    <xf numFmtId="0" fontId="18" fillId="0" borderId="14" xfId="52" applyFont="1" applyBorder="1" applyAlignment="1">
      <alignment horizontal="left" wrapText="1"/>
      <protection/>
    </xf>
    <xf numFmtId="0" fontId="18" fillId="0" borderId="14" xfId="52" applyFont="1" applyBorder="1" applyAlignment="1">
      <alignment horizontal="center" vertical="top" wrapText="1"/>
      <protection/>
    </xf>
    <xf numFmtId="0" fontId="18" fillId="0" borderId="14" xfId="52" applyFont="1" applyBorder="1" applyAlignment="1">
      <alignment horizontal="center" vertical="top"/>
      <protection/>
    </xf>
    <xf numFmtId="0" fontId="17" fillId="0" borderId="0" xfId="0" applyFont="1" applyAlignment="1">
      <alignment/>
    </xf>
    <xf numFmtId="0" fontId="61" fillId="0" borderId="0" xfId="0" applyFont="1" applyAlignment="1">
      <alignment vertical="center"/>
    </xf>
    <xf numFmtId="0" fontId="18" fillId="0" borderId="14" xfId="52" applyFont="1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 wrapText="1"/>
      <protection/>
    </xf>
    <xf numFmtId="4" fontId="18" fillId="0" borderId="14" xfId="52" applyNumberFormat="1" applyFont="1" applyBorder="1" applyAlignment="1">
      <alignment horizontal="center" vertical="top"/>
      <protection/>
    </xf>
    <xf numFmtId="4" fontId="11" fillId="0" borderId="14" xfId="0" applyNumberFormat="1" applyFont="1" applyBorder="1" applyAlignment="1">
      <alignment horizontal="center" vertical="top"/>
    </xf>
    <xf numFmtId="4" fontId="11" fillId="33" borderId="14" xfId="0" applyNumberFormat="1" applyFont="1" applyFill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/>
    </xf>
    <xf numFmtId="4" fontId="56" fillId="33" borderId="14" xfId="0" applyNumberFormat="1" applyFont="1" applyFill="1" applyBorder="1" applyAlignment="1">
      <alignment horizontal="center" vertical="top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4" fontId="11" fillId="0" borderId="15" xfId="0" applyNumberFormat="1" applyFont="1" applyBorder="1" applyAlignment="1">
      <alignment horizontal="center" vertical="top" wrapText="1"/>
    </xf>
    <xf numFmtId="4" fontId="11" fillId="0" borderId="16" xfId="0" applyNumberFormat="1" applyFont="1" applyBorder="1" applyAlignment="1">
      <alignment horizontal="center" vertical="top" wrapText="1"/>
    </xf>
    <xf numFmtId="4" fontId="11" fillId="0" borderId="17" xfId="0" applyNumberFormat="1" applyFont="1" applyBorder="1" applyAlignment="1">
      <alignment horizontal="center" vertical="top" wrapText="1"/>
    </xf>
    <xf numFmtId="4" fontId="12" fillId="33" borderId="15" xfId="0" applyNumberFormat="1" applyFont="1" applyFill="1" applyBorder="1" applyAlignment="1">
      <alignment horizontal="center" vertical="top" wrapText="1"/>
    </xf>
    <xf numFmtId="4" fontId="12" fillId="33" borderId="16" xfId="0" applyNumberFormat="1" applyFont="1" applyFill="1" applyBorder="1" applyAlignment="1">
      <alignment horizontal="center" vertical="top" wrapText="1"/>
    </xf>
    <xf numFmtId="4" fontId="12" fillId="33" borderId="17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 indent="3"/>
    </xf>
    <xf numFmtId="0" fontId="18" fillId="0" borderId="18" xfId="52" applyFont="1" applyBorder="1" applyAlignment="1">
      <alignment horizontal="center" vertical="center" wrapText="1"/>
      <protection/>
    </xf>
    <xf numFmtId="0" fontId="18" fillId="0" borderId="19" xfId="52" applyFont="1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7" max="7" width="14.7109375" style="0" customWidth="1"/>
  </cols>
  <sheetData>
    <row r="2" spans="6:8" ht="15">
      <c r="F2" s="1"/>
      <c r="H2" t="s">
        <v>0</v>
      </c>
    </row>
    <row r="3" spans="6:8" ht="15">
      <c r="F3" s="1"/>
      <c r="H3" t="s">
        <v>11</v>
      </c>
    </row>
    <row r="4" spans="6:8" ht="15">
      <c r="F4" s="1"/>
      <c r="H4" t="s">
        <v>12</v>
      </c>
    </row>
    <row r="5" spans="6:8" ht="15">
      <c r="F5" s="1"/>
      <c r="H5" t="s">
        <v>13</v>
      </c>
    </row>
    <row r="6" spans="6:8" ht="15">
      <c r="F6" s="2"/>
      <c r="H6" t="s">
        <v>1</v>
      </c>
    </row>
    <row r="7" spans="6:8" ht="15">
      <c r="F7" s="2"/>
      <c r="H7" t="s">
        <v>2</v>
      </c>
    </row>
    <row r="8" ht="15.75">
      <c r="K8" s="3" t="s">
        <v>3</v>
      </c>
    </row>
    <row r="9" ht="16.5">
      <c r="F9" s="4" t="s">
        <v>4</v>
      </c>
    </row>
    <row r="10" ht="16.5">
      <c r="F10" s="4" t="s">
        <v>5</v>
      </c>
    </row>
    <row r="11" spans="3:8" ht="17.25" thickBot="1">
      <c r="C11" s="46" t="s">
        <v>6</v>
      </c>
      <c r="D11" s="46"/>
      <c r="E11" s="46"/>
      <c r="F11" s="46"/>
      <c r="G11" s="6">
        <v>2019</v>
      </c>
      <c r="H11" s="5" t="s">
        <v>7</v>
      </c>
    </row>
    <row r="12" spans="6:8" ht="15">
      <c r="F12" s="47" t="s">
        <v>8</v>
      </c>
      <c r="G12" s="47"/>
      <c r="H12" s="47"/>
    </row>
    <row r="13" spans="2:11" ht="15" customHeight="1">
      <c r="B13" s="37" t="s">
        <v>29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4:9" ht="15">
      <c r="D14" s="48" t="s">
        <v>9</v>
      </c>
      <c r="E14" s="48"/>
      <c r="F14" s="48"/>
      <c r="G14" s="48"/>
      <c r="H14" s="48"/>
      <c r="I14" s="48"/>
    </row>
    <row r="15" spans="5:7" ht="15.75">
      <c r="E15" s="9"/>
      <c r="F15" s="13" t="s">
        <v>10</v>
      </c>
      <c r="G15" s="9"/>
    </row>
    <row r="16" ht="15">
      <c r="F16" s="8"/>
    </row>
    <row r="25" ht="15" customHeight="1"/>
    <row r="26" ht="15" customHeight="1"/>
    <row r="28" ht="8.25" customHeight="1"/>
    <row r="30" ht="9.75" customHeight="1"/>
    <row r="34" ht="11.25" customHeight="1"/>
    <row r="36" ht="4.5" customHeight="1"/>
    <row r="38" ht="20.25" customHeight="1"/>
    <row r="39" ht="7.5" customHeight="1"/>
  </sheetData>
  <sheetProtection/>
  <mergeCells count="3">
    <mergeCell ref="C11:F11"/>
    <mergeCell ref="F12:H12"/>
    <mergeCell ref="D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0"/>
  <sheetViews>
    <sheetView zoomScalePageLayoutView="0" workbookViewId="0" topLeftCell="A1">
      <selection activeCell="J19" sqref="J19"/>
    </sheetView>
  </sheetViews>
  <sheetFormatPr defaultColWidth="9.140625" defaultRowHeight="15"/>
  <sheetData>
    <row r="4" spans="8:11" ht="15">
      <c r="H4" s="10" t="s">
        <v>14</v>
      </c>
      <c r="I4" s="11"/>
      <c r="J4" s="11"/>
      <c r="K4" s="11"/>
    </row>
    <row r="5" spans="4:12" ht="15">
      <c r="D5" s="1"/>
      <c r="F5" s="12"/>
      <c r="G5" s="12"/>
      <c r="H5" s="12" t="s">
        <v>24</v>
      </c>
      <c r="I5" s="12"/>
      <c r="J5" s="12"/>
      <c r="K5" s="12"/>
      <c r="L5" s="12"/>
    </row>
    <row r="6" spans="4:12" ht="15">
      <c r="D6" s="1"/>
      <c r="F6" s="12"/>
      <c r="G6" s="12"/>
      <c r="H6" s="12" t="s">
        <v>25</v>
      </c>
      <c r="I6" s="12"/>
      <c r="J6" s="12"/>
      <c r="K6" s="12"/>
      <c r="L6" s="12"/>
    </row>
    <row r="7" spans="4:12" ht="15">
      <c r="D7" s="1"/>
      <c r="F7" s="12"/>
      <c r="G7" s="12"/>
      <c r="H7" s="12" t="s">
        <v>26</v>
      </c>
      <c r="I7" s="12"/>
      <c r="J7" s="12"/>
      <c r="K7" s="12"/>
      <c r="L7" s="12"/>
    </row>
    <row r="8" spans="4:12" ht="15">
      <c r="D8" s="1"/>
      <c r="F8" s="12"/>
      <c r="G8" s="12"/>
      <c r="H8" s="12"/>
      <c r="I8" s="12"/>
      <c r="J8" s="12"/>
      <c r="K8" s="12"/>
      <c r="L8" s="12"/>
    </row>
    <row r="9" spans="4:12" ht="15">
      <c r="D9" s="1"/>
      <c r="F9" s="12"/>
      <c r="G9" s="12"/>
      <c r="H9" s="12"/>
      <c r="I9" s="12"/>
      <c r="J9" s="12"/>
      <c r="K9" s="12"/>
      <c r="L9" s="12"/>
    </row>
    <row r="10" spans="2:10" ht="16.5">
      <c r="B10" s="49" t="s">
        <v>15</v>
      </c>
      <c r="C10" s="49"/>
      <c r="D10" s="49"/>
      <c r="E10" s="49"/>
      <c r="F10" s="49"/>
      <c r="G10" s="49"/>
      <c r="H10" s="49"/>
      <c r="I10" s="49"/>
      <c r="J10" s="49"/>
    </row>
    <row r="11" spans="2:10" ht="16.5">
      <c r="B11" s="4"/>
      <c r="C11" s="4"/>
      <c r="D11" s="4"/>
      <c r="E11" s="4"/>
      <c r="F11" s="4"/>
      <c r="G11" s="4"/>
      <c r="H11" s="4"/>
      <c r="I11" s="4"/>
      <c r="J11" s="4"/>
    </row>
    <row r="12" ht="15.75">
      <c r="A12" s="7" t="s">
        <v>27</v>
      </c>
    </row>
    <row r="13" ht="15.75">
      <c r="A13" s="7"/>
    </row>
    <row r="14" ht="15.75">
      <c r="A14" s="7" t="s">
        <v>28</v>
      </c>
    </row>
    <row r="15" ht="15.75">
      <c r="A15" s="7"/>
    </row>
    <row r="16" ht="15.75">
      <c r="A16" s="7" t="s">
        <v>16</v>
      </c>
    </row>
    <row r="17" ht="15.75">
      <c r="A17" s="7"/>
    </row>
    <row r="18" ht="15.75">
      <c r="A18" s="7" t="s">
        <v>17</v>
      </c>
    </row>
    <row r="19" ht="15.75">
      <c r="A19" s="7"/>
    </row>
    <row r="20" ht="15.75">
      <c r="A20" s="7" t="s">
        <v>18</v>
      </c>
    </row>
    <row r="21" ht="15.75">
      <c r="A21" s="7"/>
    </row>
    <row r="22" ht="15.75">
      <c r="A22" s="7" t="s">
        <v>19</v>
      </c>
    </row>
    <row r="23" ht="15.75">
      <c r="A23" s="7" t="s">
        <v>20</v>
      </c>
    </row>
    <row r="24" ht="15.75">
      <c r="A24" s="7"/>
    </row>
    <row r="25" ht="15.75">
      <c r="A25" s="7" t="s">
        <v>21</v>
      </c>
    </row>
    <row r="26" ht="15.75">
      <c r="A26" s="7"/>
    </row>
    <row r="27" ht="15.75">
      <c r="A27" s="7" t="s">
        <v>22</v>
      </c>
    </row>
    <row r="28" ht="15.75">
      <c r="A28" s="7"/>
    </row>
    <row r="29" ht="15.75">
      <c r="D29" s="7" t="s">
        <v>23</v>
      </c>
    </row>
    <row r="30" ht="15.75">
      <c r="D30" s="7"/>
    </row>
  </sheetData>
  <sheetProtection/>
  <mergeCells count="1">
    <mergeCell ref="B10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6.57421875" style="14" customWidth="1"/>
    <col min="2" max="2" width="31.00390625" style="14" customWidth="1"/>
    <col min="3" max="3" width="12.28125" style="14" customWidth="1"/>
    <col min="4" max="5" width="27.57421875" style="14" customWidth="1"/>
    <col min="6" max="6" width="26.57421875" style="14" customWidth="1"/>
    <col min="7" max="16384" width="9.140625" style="14" customWidth="1"/>
  </cols>
  <sheetData>
    <row r="1" ht="54" customHeight="1">
      <c r="F1" s="15" t="s">
        <v>30</v>
      </c>
    </row>
    <row r="2" spans="1:6" ht="31.5" customHeight="1">
      <c r="A2" s="50" t="s">
        <v>31</v>
      </c>
      <c r="B2" s="51"/>
      <c r="C2" s="51"/>
      <c r="D2" s="51"/>
      <c r="E2" s="51"/>
      <c r="F2" s="51"/>
    </row>
    <row r="3" ht="15.75"/>
    <row r="4" spans="1:6" s="19" customFormat="1" ht="78.75">
      <c r="A4" s="16" t="s">
        <v>32</v>
      </c>
      <c r="B4" s="17" t="s">
        <v>33</v>
      </c>
      <c r="C4" s="17" t="s">
        <v>34</v>
      </c>
      <c r="D4" s="17" t="s">
        <v>35</v>
      </c>
      <c r="E4" s="17" t="s">
        <v>36</v>
      </c>
      <c r="F4" s="18" t="s">
        <v>37</v>
      </c>
    </row>
    <row r="5" spans="1:6" s="23" customFormat="1" ht="25.5">
      <c r="A5" s="20" t="s">
        <v>38</v>
      </c>
      <c r="B5" s="21" t="s">
        <v>39</v>
      </c>
      <c r="C5" s="22"/>
      <c r="D5" s="41"/>
      <c r="E5" s="41"/>
      <c r="F5" s="41"/>
    </row>
    <row r="6" spans="1:6" s="23" customFormat="1" ht="25.5">
      <c r="A6" s="20" t="s">
        <v>40</v>
      </c>
      <c r="B6" s="21" t="s">
        <v>41</v>
      </c>
      <c r="C6" s="22" t="s">
        <v>42</v>
      </c>
      <c r="D6" s="42">
        <v>166287.96</v>
      </c>
      <c r="E6" s="42">
        <v>193690.25</v>
      </c>
      <c r="F6" s="42">
        <v>200005.75</v>
      </c>
    </row>
    <row r="7" spans="1:6" s="23" customFormat="1" ht="25.5">
      <c r="A7" s="20" t="s">
        <v>43</v>
      </c>
      <c r="B7" s="21" t="s">
        <v>44</v>
      </c>
      <c r="C7" s="22" t="s">
        <v>42</v>
      </c>
      <c r="D7" s="42">
        <v>17653.69</v>
      </c>
      <c r="E7" s="42">
        <v>24668.92</v>
      </c>
      <c r="F7" s="42">
        <v>20713.82</v>
      </c>
    </row>
    <row r="8" spans="1:6" s="23" customFormat="1" ht="25.5">
      <c r="A8" s="20" t="s">
        <v>45</v>
      </c>
      <c r="B8" s="21" t="s">
        <v>46</v>
      </c>
      <c r="C8" s="22" t="s">
        <v>42</v>
      </c>
      <c r="D8" s="42">
        <v>37656.93</v>
      </c>
      <c r="E8" s="42">
        <v>46876.03</v>
      </c>
      <c r="F8" s="42">
        <v>49959.32</v>
      </c>
    </row>
    <row r="9" spans="1:6" s="23" customFormat="1" ht="25.5">
      <c r="A9" s="20" t="s">
        <v>47</v>
      </c>
      <c r="B9" s="21" t="s">
        <v>48</v>
      </c>
      <c r="C9" s="22" t="s">
        <v>42</v>
      </c>
      <c r="D9" s="41">
        <f>D7-20%*D7</f>
        <v>14122.952</v>
      </c>
      <c r="E9" s="41">
        <f>E7-20%*E7</f>
        <v>19735.136</v>
      </c>
      <c r="F9" s="41">
        <f>F7-20%*F7</f>
        <v>16571.056</v>
      </c>
    </row>
    <row r="10" spans="1:6" s="23" customFormat="1" ht="25.5">
      <c r="A10" s="20" t="s">
        <v>49</v>
      </c>
      <c r="B10" s="21" t="s">
        <v>50</v>
      </c>
      <c r="C10" s="22"/>
      <c r="D10" s="41"/>
      <c r="E10" s="41"/>
      <c r="F10" s="41"/>
    </row>
    <row r="11" spans="1:6" s="23" customFormat="1" ht="76.5">
      <c r="A11" s="20" t="s">
        <v>51</v>
      </c>
      <c r="B11" s="21" t="s">
        <v>52</v>
      </c>
      <c r="C11" s="22" t="s">
        <v>53</v>
      </c>
      <c r="D11" s="42">
        <f>D7/D6*100</f>
        <v>10.616336865278761</v>
      </c>
      <c r="E11" s="42">
        <f>E7/E6*100</f>
        <v>12.736273508862734</v>
      </c>
      <c r="F11" s="42">
        <f>F7/F6*100</f>
        <v>10.356612247397887</v>
      </c>
    </row>
    <row r="12" spans="1:6" s="23" customFormat="1" ht="25.5">
      <c r="A12" s="20" t="s">
        <v>54</v>
      </c>
      <c r="B12" s="21" t="s">
        <v>55</v>
      </c>
      <c r="C12" s="22"/>
      <c r="D12" s="41"/>
      <c r="E12" s="41"/>
      <c r="F12" s="41"/>
    </row>
    <row r="13" spans="1:6" s="23" customFormat="1" ht="41.25">
      <c r="A13" s="20" t="s">
        <v>56</v>
      </c>
      <c r="B13" s="21" t="s">
        <v>57</v>
      </c>
      <c r="C13" s="22" t="s">
        <v>58</v>
      </c>
      <c r="D13" s="43" t="s">
        <v>59</v>
      </c>
      <c r="E13" s="43" t="s">
        <v>59</v>
      </c>
      <c r="F13" s="43" t="s">
        <v>59</v>
      </c>
    </row>
    <row r="14" spans="1:6" s="23" customFormat="1" ht="28.5">
      <c r="A14" s="20" t="s">
        <v>60</v>
      </c>
      <c r="B14" s="21" t="s">
        <v>61</v>
      </c>
      <c r="C14" s="22" t="s">
        <v>62</v>
      </c>
      <c r="D14" s="41" t="s">
        <v>59</v>
      </c>
      <c r="E14" s="41" t="s">
        <v>59</v>
      </c>
      <c r="F14" s="41" t="s">
        <v>59</v>
      </c>
    </row>
    <row r="15" spans="1:6" s="26" customFormat="1" ht="16.5">
      <c r="A15" s="24" t="s">
        <v>63</v>
      </c>
      <c r="B15" s="21" t="s">
        <v>64</v>
      </c>
      <c r="C15" s="25" t="s">
        <v>58</v>
      </c>
      <c r="D15" s="44">
        <v>18.98</v>
      </c>
      <c r="E15" s="44">
        <v>16.88</v>
      </c>
      <c r="F15" s="44">
        <v>18.98</v>
      </c>
    </row>
    <row r="16" spans="1:6" s="23" customFormat="1" ht="35.25" customHeight="1">
      <c r="A16" s="20" t="s">
        <v>65</v>
      </c>
      <c r="B16" s="21" t="s">
        <v>66</v>
      </c>
      <c r="C16" s="22" t="s">
        <v>67</v>
      </c>
      <c r="D16" s="43">
        <v>122317.62</v>
      </c>
      <c r="E16" s="43">
        <v>124371.84</v>
      </c>
      <c r="F16" s="43">
        <v>122317.62</v>
      </c>
    </row>
    <row r="17" spans="1:6" s="23" customFormat="1" ht="54">
      <c r="A17" s="20" t="s">
        <v>68</v>
      </c>
      <c r="B17" s="21" t="s">
        <v>69</v>
      </c>
      <c r="C17" s="22" t="s">
        <v>70</v>
      </c>
      <c r="D17" s="42">
        <v>45387.737</v>
      </c>
      <c r="E17" s="45">
        <v>44550</v>
      </c>
      <c r="F17" s="42">
        <v>45387.74</v>
      </c>
    </row>
    <row r="18" spans="1:6" s="23" customFormat="1" ht="54">
      <c r="A18" s="20" t="s">
        <v>71</v>
      </c>
      <c r="B18" s="21" t="s">
        <v>72</v>
      </c>
      <c r="C18" s="22" t="s">
        <v>53</v>
      </c>
      <c r="D18" s="41">
        <v>12.31</v>
      </c>
      <c r="E18" s="41">
        <v>12.31</v>
      </c>
      <c r="F18" s="41">
        <v>12.31</v>
      </c>
    </row>
    <row r="19" spans="1:6" s="23" customFormat="1" ht="54">
      <c r="A19" s="20" t="s">
        <v>73</v>
      </c>
      <c r="B19" s="21" t="s">
        <v>74</v>
      </c>
      <c r="C19" s="22"/>
      <c r="D19" s="41"/>
      <c r="E19" s="41"/>
      <c r="F19" s="41"/>
    </row>
    <row r="20" spans="1:6" s="23" customFormat="1" ht="54">
      <c r="A20" s="20" t="s">
        <v>75</v>
      </c>
      <c r="B20" s="21" t="s">
        <v>76</v>
      </c>
      <c r="C20" s="22" t="s">
        <v>62</v>
      </c>
      <c r="D20" s="43" t="s">
        <v>59</v>
      </c>
      <c r="E20" s="43" t="s">
        <v>59</v>
      </c>
      <c r="F20" s="43" t="s">
        <v>59</v>
      </c>
    </row>
    <row r="21" spans="1:6" s="23" customFormat="1" ht="38.25">
      <c r="A21" s="20" t="s">
        <v>77</v>
      </c>
      <c r="B21" s="21" t="s">
        <v>78</v>
      </c>
      <c r="C21" s="22"/>
      <c r="D21" s="42">
        <f>D27+D28+D22</f>
        <v>128385.53</v>
      </c>
      <c r="E21" s="42">
        <f>E27+E28+E22</f>
        <v>133684.1</v>
      </c>
      <c r="F21" s="42">
        <f>F27+F28+F22</f>
        <v>147710.99</v>
      </c>
    </row>
    <row r="22" spans="1:6" s="23" customFormat="1" ht="57">
      <c r="A22" s="20" t="s">
        <v>79</v>
      </c>
      <c r="B22" s="21" t="s">
        <v>80</v>
      </c>
      <c r="C22" s="22" t="s">
        <v>42</v>
      </c>
      <c r="D22" s="41">
        <v>70732.47</v>
      </c>
      <c r="E22" s="41">
        <v>71457.06</v>
      </c>
      <c r="F22" s="41">
        <v>75997.8</v>
      </c>
    </row>
    <row r="23" spans="1:6" s="23" customFormat="1" ht="15.75">
      <c r="A23" s="20"/>
      <c r="B23" s="21" t="s">
        <v>81</v>
      </c>
      <c r="C23" s="22"/>
      <c r="D23" s="41"/>
      <c r="E23" s="41"/>
      <c r="F23" s="41"/>
    </row>
    <row r="24" spans="1:6" s="23" customFormat="1" ht="15.75">
      <c r="A24" s="20"/>
      <c r="B24" s="21" t="s">
        <v>82</v>
      </c>
      <c r="C24" s="22"/>
      <c r="D24" s="41">
        <v>43079.35</v>
      </c>
      <c r="E24" s="41">
        <v>44258.81</v>
      </c>
      <c r="F24" s="41">
        <v>47387.29</v>
      </c>
    </row>
    <row r="25" spans="1:6" s="23" customFormat="1" ht="15.75">
      <c r="A25" s="20"/>
      <c r="B25" s="21" t="s">
        <v>83</v>
      </c>
      <c r="C25" s="22"/>
      <c r="D25" s="41">
        <v>13537.23</v>
      </c>
      <c r="E25" s="41">
        <v>14561.49</v>
      </c>
      <c r="F25" s="41">
        <v>14998.33</v>
      </c>
    </row>
    <row r="26" spans="1:6" s="23" customFormat="1" ht="15.75">
      <c r="A26" s="20"/>
      <c r="B26" s="21" t="s">
        <v>84</v>
      </c>
      <c r="C26" s="22"/>
      <c r="D26" s="42">
        <v>6926.44</v>
      </c>
      <c r="E26" s="42">
        <v>8473.29</v>
      </c>
      <c r="F26" s="42">
        <v>9320.62</v>
      </c>
    </row>
    <row r="27" spans="1:6" s="23" customFormat="1" ht="60">
      <c r="A27" s="20" t="s">
        <v>85</v>
      </c>
      <c r="B27" s="21" t="s">
        <v>86</v>
      </c>
      <c r="C27" s="22" t="s">
        <v>42</v>
      </c>
      <c r="D27" s="41">
        <v>52170.81</v>
      </c>
      <c r="E27" s="41">
        <v>49418.28</v>
      </c>
      <c r="F27" s="41">
        <v>60697.46</v>
      </c>
    </row>
    <row r="28" spans="1:6" s="23" customFormat="1" ht="38.25">
      <c r="A28" s="20" t="s">
        <v>87</v>
      </c>
      <c r="B28" s="21" t="s">
        <v>88</v>
      </c>
      <c r="C28" s="22" t="s">
        <v>42</v>
      </c>
      <c r="D28" s="41">
        <v>5482.25</v>
      </c>
      <c r="E28" s="41">
        <v>12808.76</v>
      </c>
      <c r="F28" s="41">
        <v>11015.73</v>
      </c>
    </row>
    <row r="29" spans="1:6" s="23" customFormat="1" ht="25.5">
      <c r="A29" s="20" t="s">
        <v>89</v>
      </c>
      <c r="B29" s="21" t="s">
        <v>90</v>
      </c>
      <c r="C29" s="22" t="s">
        <v>42</v>
      </c>
      <c r="D29" s="42">
        <v>26351.3</v>
      </c>
      <c r="E29" s="42">
        <v>28059.32</v>
      </c>
      <c r="F29" s="42">
        <v>28058.19</v>
      </c>
    </row>
    <row r="30" spans="1:6" s="23" customFormat="1" ht="63" customHeight="1">
      <c r="A30" s="20" t="s">
        <v>91</v>
      </c>
      <c r="B30" s="21" t="s">
        <v>92</v>
      </c>
      <c r="C30" s="22"/>
      <c r="D30" s="52" t="s">
        <v>136</v>
      </c>
      <c r="E30" s="53"/>
      <c r="F30" s="54"/>
    </row>
    <row r="31" spans="1:6" s="23" customFormat="1" ht="15.75">
      <c r="A31" s="20"/>
      <c r="B31" s="27" t="s">
        <v>93</v>
      </c>
      <c r="C31" s="22"/>
      <c r="D31" s="41"/>
      <c r="E31" s="41"/>
      <c r="F31" s="41"/>
    </row>
    <row r="32" spans="1:6" s="23" customFormat="1" ht="15.75">
      <c r="A32" s="20"/>
      <c r="B32" s="21" t="s">
        <v>94</v>
      </c>
      <c r="C32" s="22" t="s">
        <v>95</v>
      </c>
      <c r="D32" s="41">
        <v>3975.32</v>
      </c>
      <c r="E32" s="41">
        <v>4021.4</v>
      </c>
      <c r="F32" s="41">
        <v>4059.71</v>
      </c>
    </row>
    <row r="33" spans="1:6" s="23" customFormat="1" ht="28.5">
      <c r="A33" s="20"/>
      <c r="B33" s="21" t="s">
        <v>96</v>
      </c>
      <c r="C33" s="22" t="s">
        <v>97</v>
      </c>
      <c r="D33" s="42">
        <f>D22/D32</f>
        <v>17.79289969109405</v>
      </c>
      <c r="E33" s="42">
        <f>E22/E32</f>
        <v>17.769199781170734</v>
      </c>
      <c r="F33" s="42">
        <f>F22/F32</f>
        <v>18.72000709410278</v>
      </c>
    </row>
    <row r="34" spans="1:6" s="23" customFormat="1" ht="38.25">
      <c r="A34" s="20" t="s">
        <v>98</v>
      </c>
      <c r="B34" s="21" t="s">
        <v>99</v>
      </c>
      <c r="C34" s="22"/>
      <c r="D34" s="41"/>
      <c r="E34" s="41"/>
      <c r="F34" s="41"/>
    </row>
    <row r="35" spans="1:6" s="23" customFormat="1" ht="25.5">
      <c r="A35" s="20" t="s">
        <v>100</v>
      </c>
      <c r="B35" s="21" t="s">
        <v>101</v>
      </c>
      <c r="C35" s="22" t="s">
        <v>102</v>
      </c>
      <c r="D35" s="42">
        <v>139</v>
      </c>
      <c r="E35" s="42">
        <v>139</v>
      </c>
      <c r="F35" s="42">
        <v>139</v>
      </c>
    </row>
    <row r="36" spans="1:6" s="23" customFormat="1" ht="38.25">
      <c r="A36" s="20" t="s">
        <v>103</v>
      </c>
      <c r="B36" s="21" t="s">
        <v>104</v>
      </c>
      <c r="C36" s="22" t="s">
        <v>105</v>
      </c>
      <c r="D36" s="41">
        <f>D24/D35/12</f>
        <v>25.826948441247</v>
      </c>
      <c r="E36" s="41">
        <v>26.27</v>
      </c>
      <c r="F36" s="41">
        <v>28.41</v>
      </c>
    </row>
    <row r="37" spans="1:6" s="23" customFormat="1" ht="38.25" customHeight="1">
      <c r="A37" s="20" t="s">
        <v>106</v>
      </c>
      <c r="B37" s="21" t="s">
        <v>107</v>
      </c>
      <c r="C37" s="22"/>
      <c r="D37" s="55" t="s">
        <v>135</v>
      </c>
      <c r="E37" s="56"/>
      <c r="F37" s="57"/>
    </row>
    <row r="38" spans="1:6" s="23" customFormat="1" ht="15.75">
      <c r="A38" s="20"/>
      <c r="B38" s="27" t="s">
        <v>93</v>
      </c>
      <c r="C38" s="22"/>
      <c r="D38" s="42"/>
      <c r="E38" s="42"/>
      <c r="F38" s="42"/>
    </row>
    <row r="39" spans="1:6" s="23" customFormat="1" ht="38.25">
      <c r="A39" s="20"/>
      <c r="B39" s="21" t="s">
        <v>108</v>
      </c>
      <c r="C39" s="22" t="s">
        <v>42</v>
      </c>
      <c r="D39" s="42">
        <v>300</v>
      </c>
      <c r="E39" s="42">
        <v>300</v>
      </c>
      <c r="F39" s="42">
        <v>300</v>
      </c>
    </row>
    <row r="40" spans="1:6" s="23" customFormat="1" ht="38.25">
      <c r="A40" s="20"/>
      <c r="B40" s="21" t="s">
        <v>109</v>
      </c>
      <c r="C40" s="22" t="s">
        <v>42</v>
      </c>
      <c r="D40" s="41"/>
      <c r="E40" s="41"/>
      <c r="F40" s="41"/>
    </row>
    <row r="41" spans="1:4" ht="54.75" customHeight="1">
      <c r="A41" s="26"/>
      <c r="B41" s="14" t="s">
        <v>130</v>
      </c>
      <c r="D41" s="14" t="s">
        <v>131</v>
      </c>
    </row>
    <row r="42" s="29" customFormat="1" ht="51.75" customHeight="1">
      <c r="A42" s="28" t="s">
        <v>110</v>
      </c>
    </row>
    <row r="43" s="29" customFormat="1" ht="15.75">
      <c r="A43" s="28" t="s">
        <v>111</v>
      </c>
    </row>
    <row r="44" s="29" customFormat="1" ht="15.75">
      <c r="A44" s="28" t="s">
        <v>112</v>
      </c>
    </row>
    <row r="45" s="29" customFormat="1" ht="15.75">
      <c r="A45" s="28" t="s">
        <v>113</v>
      </c>
    </row>
    <row r="47" spans="1:2" ht="15.75">
      <c r="A47" s="26"/>
      <c r="B47" s="29" t="s">
        <v>132</v>
      </c>
    </row>
    <row r="48" spans="1:2" ht="15.75">
      <c r="A48" s="26"/>
      <c r="B48" s="29" t="s">
        <v>133</v>
      </c>
    </row>
  </sheetData>
  <sheetProtection/>
  <mergeCells count="3">
    <mergeCell ref="A2:F2"/>
    <mergeCell ref="D30:F30"/>
    <mergeCell ref="D37:F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7.7109375" style="26" customWidth="1"/>
    <col min="2" max="2" width="45.00390625" style="14" customWidth="1"/>
    <col min="3" max="3" width="17.00390625" style="14" customWidth="1"/>
    <col min="4" max="8" width="9.7109375" style="14" customWidth="1"/>
    <col min="9" max="9" width="11.57421875" style="14" customWidth="1"/>
    <col min="10" max="16384" width="9.140625" style="14" customWidth="1"/>
  </cols>
  <sheetData>
    <row r="1" spans="7:9" ht="60.75" customHeight="1">
      <c r="G1" s="58" t="s">
        <v>114</v>
      </c>
      <c r="H1" s="58"/>
      <c r="I1" s="58"/>
    </row>
    <row r="2" spans="1:9" ht="16.5">
      <c r="A2" s="50" t="s">
        <v>115</v>
      </c>
      <c r="B2" s="50"/>
      <c r="C2" s="50"/>
      <c r="D2" s="50"/>
      <c r="E2" s="50"/>
      <c r="F2" s="50"/>
      <c r="G2" s="50"/>
      <c r="H2" s="50"/>
      <c r="I2" s="50"/>
    </row>
    <row r="4" spans="1:9" s="30" customFormat="1" ht="60.75" customHeight="1">
      <c r="A4" s="59" t="s">
        <v>32</v>
      </c>
      <c r="B4" s="61" t="s">
        <v>33</v>
      </c>
      <c r="C4" s="61" t="s">
        <v>116</v>
      </c>
      <c r="D4" s="61" t="s">
        <v>117</v>
      </c>
      <c r="E4" s="61"/>
      <c r="F4" s="61" t="s">
        <v>118</v>
      </c>
      <c r="G4" s="61"/>
      <c r="H4" s="61" t="s">
        <v>119</v>
      </c>
      <c r="I4" s="61"/>
    </row>
    <row r="5" spans="1:9" s="31" customFormat="1" ht="30">
      <c r="A5" s="60"/>
      <c r="B5" s="61"/>
      <c r="C5" s="61"/>
      <c r="D5" s="38" t="s">
        <v>120</v>
      </c>
      <c r="E5" s="38" t="s">
        <v>121</v>
      </c>
      <c r="F5" s="38" t="s">
        <v>120</v>
      </c>
      <c r="G5" s="38" t="s">
        <v>121</v>
      </c>
      <c r="H5" s="38" t="s">
        <v>120</v>
      </c>
      <c r="I5" s="39" t="s">
        <v>121</v>
      </c>
    </row>
    <row r="6" spans="1:9" s="31" customFormat="1" ht="30">
      <c r="A6" s="32" t="s">
        <v>43</v>
      </c>
      <c r="B6" s="33" t="s">
        <v>122</v>
      </c>
      <c r="C6" s="34"/>
      <c r="D6" s="35"/>
      <c r="E6" s="35"/>
      <c r="F6" s="35"/>
      <c r="G6" s="35"/>
      <c r="H6" s="35"/>
      <c r="I6" s="35"/>
    </row>
    <row r="7" spans="1:9" s="31" customFormat="1" ht="15">
      <c r="A7" s="32"/>
      <c r="B7" s="33" t="s">
        <v>123</v>
      </c>
      <c r="C7" s="34"/>
      <c r="D7" s="35"/>
      <c r="E7" s="35"/>
      <c r="F7" s="35"/>
      <c r="G7" s="35"/>
      <c r="H7" s="35"/>
      <c r="I7" s="35"/>
    </row>
    <row r="8" spans="1:9" s="31" customFormat="1" ht="15">
      <c r="A8" s="32"/>
      <c r="B8" s="33" t="s">
        <v>124</v>
      </c>
      <c r="C8" s="34" t="s">
        <v>125</v>
      </c>
      <c r="D8" s="40">
        <v>585852.21</v>
      </c>
      <c r="E8" s="40">
        <v>585851.58</v>
      </c>
      <c r="F8" s="40">
        <v>667269.55</v>
      </c>
      <c r="G8" s="40">
        <v>667268.96</v>
      </c>
      <c r="H8" s="40">
        <v>749286.29</v>
      </c>
      <c r="I8" s="40">
        <v>748524.02</v>
      </c>
    </row>
    <row r="9" spans="1:9" s="31" customFormat="1" ht="30">
      <c r="A9" s="32"/>
      <c r="B9" s="33" t="s">
        <v>126</v>
      </c>
      <c r="C9" s="34" t="s">
        <v>127</v>
      </c>
      <c r="D9" s="40">
        <v>349.39</v>
      </c>
      <c r="E9" s="40">
        <v>364.71</v>
      </c>
      <c r="F9" s="40">
        <v>457.59</v>
      </c>
      <c r="G9" s="40">
        <v>483.72</v>
      </c>
      <c r="H9" s="40">
        <v>459.24</v>
      </c>
      <c r="I9" s="40">
        <v>482.42</v>
      </c>
    </row>
    <row r="10" spans="1:9" s="31" customFormat="1" ht="15">
      <c r="A10" s="32"/>
      <c r="B10" s="33" t="s">
        <v>128</v>
      </c>
      <c r="C10" s="34" t="s">
        <v>127</v>
      </c>
      <c r="D10" s="40">
        <v>1430.21</v>
      </c>
      <c r="E10" s="40">
        <v>1416.19</v>
      </c>
      <c r="F10" s="40">
        <v>1538.95</v>
      </c>
      <c r="G10" s="40">
        <v>1575.93</v>
      </c>
      <c r="H10" s="40">
        <v>1676.1</v>
      </c>
      <c r="I10" s="40">
        <v>1712.24</v>
      </c>
    </row>
    <row r="11" s="29" customFormat="1" ht="12.75">
      <c r="A11" s="36" t="s">
        <v>129</v>
      </c>
    </row>
    <row r="14" spans="2:4" ht="15.75">
      <c r="B14" s="14" t="s">
        <v>130</v>
      </c>
      <c r="D14" s="14" t="s">
        <v>131</v>
      </c>
    </row>
    <row r="19" spans="1:2" ht="15.75">
      <c r="A19" s="26" t="s">
        <v>134</v>
      </c>
      <c r="B19" s="29" t="s">
        <v>132</v>
      </c>
    </row>
    <row r="20" ht="15.75">
      <c r="B20" s="29" t="s">
        <v>133</v>
      </c>
    </row>
  </sheetData>
  <sheetProtection/>
  <mergeCells count="8">
    <mergeCell ref="G1:I1"/>
    <mergeCell ref="A2:I2"/>
    <mergeCell ref="A4:A5"/>
    <mergeCell ref="B4:B5"/>
    <mergeCell ref="C4:C5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2018-10-17T12:12:49Z</dcterms:modified>
  <cp:category/>
  <cp:version/>
  <cp:contentType/>
  <cp:contentStatus/>
</cp:coreProperties>
</file>